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79B916-7F61-4BF0-8C4C-1AC1425BCC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IABILIZ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R17" i="1"/>
  <c r="R16" i="1"/>
  <c r="R14" i="1"/>
  <c r="R13" i="1"/>
  <c r="R12" i="1"/>
  <c r="C11" i="1"/>
  <c r="C12" i="1" s="1"/>
  <c r="R10" i="1"/>
  <c r="R9" i="1"/>
  <c r="R8" i="1"/>
  <c r="R6" i="1"/>
  <c r="R4" i="1"/>
  <c r="C4" i="1"/>
  <c r="R3" i="1"/>
</calcChain>
</file>

<file path=xl/sharedStrings.xml><?xml version="1.0" encoding="utf-8"?>
<sst xmlns="http://schemas.openxmlformats.org/spreadsheetml/2006/main" count="129" uniqueCount="95">
  <si>
    <t>PROYECTOS RECIBIDOS EN BANCO DE PROYECTOS VIABILIZADOS DEL AÑO 2022</t>
  </si>
  <si>
    <t>No. PROY. RECIBIDOS 2022</t>
  </si>
  <si>
    <t>NO. DE REGISTRO</t>
  </si>
  <si>
    <t>No. Proyecto</t>
  </si>
  <si>
    <t>PROYECTO</t>
  </si>
  <si>
    <t>SUB</t>
  </si>
  <si>
    <t>TEMA</t>
  </si>
  <si>
    <t>LINEA</t>
  </si>
  <si>
    <t>META</t>
  </si>
  <si>
    <t>INTERNO</t>
  </si>
  <si>
    <t>EXTERNOS</t>
  </si>
  <si>
    <t>FECHA  DE RECIBIDO</t>
  </si>
  <si>
    <t>FECHA DE VIABILIZACION</t>
  </si>
  <si>
    <t>REGISTRO BPIC</t>
  </si>
  <si>
    <t>PROPONENTE</t>
  </si>
  <si>
    <t>VALOR DE CORTOLIMA</t>
  </si>
  <si>
    <t>OTRAS FUENTES</t>
  </si>
  <si>
    <t>TOTAL</t>
  </si>
  <si>
    <t>SANEAMIENTO BÁSICO DEL ÁREA URBANA DEL MUNICIPIO DE VILLAHERMOSA TOLIMA</t>
  </si>
  <si>
    <t>SDAS</t>
  </si>
  <si>
    <t>SB VILLAHERMOSA</t>
  </si>
  <si>
    <t>1.1.1.</t>
  </si>
  <si>
    <t>1.1.1.03.01    Apoyo en la construcción y/o mejoramiento de sistemas de saneamiento básico</t>
  </si>
  <si>
    <t>2020032140000004-2022-01</t>
  </si>
  <si>
    <t>ALCALDIA DE VILLAHERMOSA</t>
  </si>
  <si>
    <t>IMPLEMENTACIÓN DE PRACTICAS AGROECOLOGICAS CON SEGURIDAD ALIMENTARIA PARA UNA PRODUCCION SOSTENIBLE EN EL DEPARTAMENTO DEL TOLIMA</t>
  </si>
  <si>
    <t>HUERTAS</t>
  </si>
  <si>
    <t>Desarrollo de estrategias de producción sostenible y consumo responsable para la</t>
  </si>
  <si>
    <t>2020032140000009-2022-01</t>
  </si>
  <si>
    <t>FORTALECIMIENTO DE EMPRENDIMIENTOS VERDES CON ENFOQUE DIFERENCIAL, COMO OPCIÓN DE MITIGACIÓN DE EFECTOS AMBIENTALES NEGATIVOS EN SISTEMAS PRODUCTIVOS, EN EL DEPARTAMENTO DEL TOLIMA</t>
  </si>
  <si>
    <t>SDA</t>
  </si>
  <si>
    <t>EMPRENDIMIENTOS VERDES / ENFOQUE DIFERENCIAL</t>
  </si>
  <si>
    <t>2.2.1</t>
  </si>
  <si>
    <t xml:space="preserve"> </t>
  </si>
  <si>
    <t xml:space="preserve">202003214000009-2022-02 </t>
  </si>
  <si>
    <t>ADECUACIÓN DEL CENTRO DE ATENCION Y VALORACION DE FAUNA 
SILVESTRE CAV EN LA VEREDA PASTALES DEL MUNICIPIO DE IBAGUE –
FASE 1</t>
  </si>
  <si>
    <t>SARN</t>
  </si>
  <si>
    <t>CAV LLANITOS</t>
  </si>
  <si>
    <t>3.3.1.</t>
  </si>
  <si>
    <t>202003214000003-2022-01</t>
  </si>
  <si>
    <t>SANEAMIENTO BÁSICO PARA LA IMPLEMENTACIÓN DE SISTEMAS DE TRATAMIENTO DE AGUAS RESIDUALES EN LOS MUNICIPIOS DEL TOLIMA</t>
  </si>
  <si>
    <t>STAR</t>
  </si>
  <si>
    <t xml:space="preserve">2020032140000004-2022-02 </t>
  </si>
  <si>
    <t>ACTUALIZACION DE MEJORAMIENTO DE LAS ACTIVIDADES DE CONTROL, SEGUIMIENTO Y ADMINISTRACION DEL MEDIO AMBIENTE Y LOS RECURSOS NATURALES RENOVABLES EN EL DEPARTAMENTO DEL TOLIMA</t>
  </si>
  <si>
    <t>SAF</t>
  </si>
  <si>
    <t>TRANSPORTE</t>
  </si>
  <si>
    <t>4.1.1.</t>
  </si>
  <si>
    <t>16 DE MAYO</t>
  </si>
  <si>
    <t>20200321400000011-2022-01</t>
  </si>
  <si>
    <t xml:space="preserve">DESARROLLO DE BOSQUE DE NIEBLA, ESTRATEGIA PILOTO EN EL DEPARTAMENTO DEL TOLIMA”
</t>
  </si>
  <si>
    <t>PALMA DE CERA</t>
  </si>
  <si>
    <t>3.3.1</t>
  </si>
  <si>
    <t>26 DE MAYO</t>
  </si>
  <si>
    <t>2020032140000003-2022-02</t>
  </si>
  <si>
    <t xml:space="preserve">MANTENIMIENTOS A REFORESTACIONES EN EL DEPARTAMENTO DEL TOLIMA
</t>
  </si>
  <si>
    <t>MANTENIMIENTO REFORESTACION</t>
  </si>
  <si>
    <t xml:space="preserve">2020032140000003-2022-03 </t>
  </si>
  <si>
    <t>1.928.056.161,30</t>
  </si>
  <si>
    <t>ACTUALIZACIÓN DEL SERVICIO DE GESTIÓN DOCUMENTAL DE LA
CORPORACIÓN AUTÓNOMA REGIONAL CORTOLIMA, TOLIMA</t>
  </si>
  <si>
    <t>TIC</t>
  </si>
  <si>
    <t>GESTION DOCUMENTAL</t>
  </si>
  <si>
    <t>20200321400000011-
2022-02</t>
  </si>
  <si>
    <t>3.638.677.385,30</t>
  </si>
  <si>
    <t>ESTUDIO DE LA EVALUACIÓN REGIONAL DEL AGUA EN LAS SUBZONAS HIDROGRÁFICAS LOCALIZADAS EN CENTRO ORIENTE DEL DEPARTAMENTO DEL TOLIMA</t>
  </si>
  <si>
    <t>SPAS</t>
  </si>
  <si>
    <t>ERA 3</t>
  </si>
  <si>
    <t xml:space="preserve">2020032140000004-2022-03
</t>
  </si>
  <si>
    <t>ELABORACIÓN DE LOS ESTUDIOS Y DISEÑOS PARA LA CONSTRUCCIÓN DEL CENTRO DE ATENCIÓN Y VALORACIÓN DE FAUNA SILVESTRE CAV EN EL PREDIO VALLECITA, MUNICIPIO DE ALVARADO</t>
  </si>
  <si>
    <t>cav alvarado</t>
  </si>
  <si>
    <t>202003214000003-2022-04</t>
  </si>
  <si>
    <t>681.407.618.65</t>
  </si>
  <si>
    <t>FORTALECIMIENTO DE CAPACIDADES ETNOAMBIENTALES Y OPERATIVAS DE LA GUARDIA INDÍGENA DEL PUEBLO NASA UBICADOS EN LOS MUNICIPIOS DE PLANADAS Y RIOBLANCO DEPARTAMENTO DEL TOLIMA</t>
  </si>
  <si>
    <t>NASA</t>
  </si>
  <si>
    <t>3.2.1.</t>
  </si>
  <si>
    <t xml:space="preserve">202007300100002-2022-01
</t>
  </si>
  <si>
    <t xml:space="preserve">Resguardo indígena Paez de Gaitania </t>
  </si>
  <si>
    <t>414.178.797</t>
  </si>
  <si>
    <t xml:space="preserve">46.019.866 </t>
  </si>
  <si>
    <t>460.198.663</t>
  </si>
  <si>
    <t>FORTALECIMIENTO DE COSTUMBRES Y TRADICIONES CULTURALES ASOCIADAS A LA BIODIVERSIDAD COMO ESTRATEGIAS DE MANEJO SOSTENIBLE EN COMUNIDADES INDÍGENAS DEL TOLIMA</t>
  </si>
  <si>
    <t>EA ORTEGA</t>
  </si>
  <si>
    <t>202007300100002-2022-02</t>
  </si>
  <si>
    <t>Cabido Indígena Bocas del Kumej de Ortega</t>
  </si>
  <si>
    <t>IMPLEMENTACIÓN DE SISTEMAS DE TRATAMIENTO DE AGUAS RESIDUALES EN LOS MUNICIPIOS DEL DEPARTAMENTO DEL TOLIMA</t>
  </si>
  <si>
    <t xml:space="preserve">2020032140000004-2022-04 </t>
  </si>
  <si>
    <t>IMPLEMENTACIÓN DE PROCESOS DE EDUCACIÓN AMBIENTAL Y APROPIACIÓN SOCIAL DEL CONOCIMIENTO DE LOS SERVICIOS ECOSISTÉMICOS CON APOYOS TECNOLÓGICOS EN INSTITUCIONES EDUCATIVAS DE MUNICIPIOS DEL DEPARTAMENTO DEL TOLIMA</t>
  </si>
  <si>
    <t>sda</t>
  </si>
  <si>
    <t>MARIPOSARIO</t>
  </si>
  <si>
    <t>202007300100002-2022-03</t>
  </si>
  <si>
    <t>CORPORACION PARA LA PROTECCION AMBIENTAL Y RECURSOS NATURALES “RIO DE NIEVE</t>
  </si>
  <si>
    <t>551.120.000</t>
  </si>
  <si>
    <t>SANEAMIENTO BÁSICO MEDIANTE LA CONSTRUCCIÓN DE LOS COLECTORES GAVILANA, ARENOSA NORTE, ARENOSA SUR Y TEJAR EN EL MUNICIPIO DE IBAGUE</t>
  </si>
  <si>
    <t>COLECTOR</t>
  </si>
  <si>
    <t>2020032140000004-2022-05</t>
  </si>
  <si>
    <t>16.456.983.719,00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</si>
</sst>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6" fontId="7" fillId="0" borderId="4" xfId="0" applyNumberFormat="1" applyFont="1" applyFill="1" applyBorder="1" applyAlignment="1">
      <alignment horizontal="center" vertical="center"/>
    </xf>
    <xf numFmtId="12" fontId="7" fillId="0" borderId="4" xfId="2" applyNumberFormat="1" applyFont="1" applyFill="1" applyBorder="1" applyAlignment="1">
      <alignment horizontal="right" vertical="center"/>
    </xf>
    <xf numFmtId="41" fontId="4" fillId="0" borderId="4" xfId="2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16" fontId="7" fillId="0" borderId="2" xfId="0" applyNumberFormat="1" applyFont="1" applyFill="1" applyBorder="1" applyAlignment="1">
      <alignment vertical="center"/>
    </xf>
    <xf numFmtId="16" fontId="7" fillId="0" borderId="2" xfId="0" applyNumberFormat="1" applyFont="1" applyFill="1" applyBorder="1" applyAlignment="1">
      <alignment horizontal="center" vertical="center"/>
    </xf>
    <xf numFmtId="41" fontId="7" fillId="0" borderId="2" xfId="2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1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43" fontId="4" fillId="0" borderId="2" xfId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43" fontId="7" fillId="0" borderId="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43" fontId="7" fillId="0" borderId="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41" fontId="7" fillId="0" borderId="2" xfId="2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right" vertical="center"/>
    </xf>
    <xf numFmtId="16" fontId="9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right" vertical="center"/>
    </xf>
    <xf numFmtId="9" fontId="2" fillId="0" borderId="0" xfId="3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4" fontId="4" fillId="0" borderId="4" xfId="2" applyNumberFormat="1" applyFont="1" applyFill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6" fontId="4" fillId="0" borderId="4" xfId="0" applyNumberFormat="1" applyFont="1" applyFill="1" applyBorder="1" applyAlignment="1">
      <alignment horizontal="center" vertical="center"/>
    </xf>
    <xf numFmtId="16" fontId="4" fillId="0" borderId="5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D2" workbookViewId="0">
      <selection activeCell="D3" sqref="D3"/>
    </sheetView>
  </sheetViews>
  <sheetFormatPr baseColWidth="10" defaultColWidth="10.7109375" defaultRowHeight="15" x14ac:dyDescent="0.25"/>
  <cols>
    <col min="1" max="1" width="15.140625" style="1" hidden="1" customWidth="1"/>
    <col min="2" max="2" width="7.5703125" style="1" hidden="1" customWidth="1"/>
    <col min="3" max="3" width="8.5703125" style="1" hidden="1" customWidth="1"/>
    <col min="4" max="4" width="42.140625" style="3" customWidth="1"/>
    <col min="5" max="5" width="7" style="72" hidden="1" customWidth="1"/>
    <col min="6" max="6" width="25.42578125" style="3" hidden="1" customWidth="1"/>
    <col min="7" max="7" width="10" style="73" hidden="1" customWidth="1"/>
    <col min="8" max="8" width="10" style="3" hidden="1" customWidth="1"/>
    <col min="9" max="9" width="17.85546875" style="3" hidden="1" customWidth="1"/>
    <col min="10" max="11" width="10.7109375" style="3" hidden="1" customWidth="1"/>
    <col min="12" max="12" width="13.140625" style="73" customWidth="1"/>
    <col min="13" max="13" width="12.7109375" style="73" customWidth="1"/>
    <col min="14" max="14" width="29.5703125" style="73" customWidth="1"/>
    <col min="15" max="15" width="21.140625" style="3" customWidth="1"/>
    <col min="16" max="16" width="18.42578125" style="74" customWidth="1"/>
    <col min="17" max="17" width="19" style="74" customWidth="1"/>
    <col min="18" max="18" width="21.140625" style="74" customWidth="1"/>
    <col min="19" max="16384" width="10.7109375" style="3"/>
  </cols>
  <sheetData>
    <row r="1" spans="1:18" ht="20.25" hidden="1" x14ac:dyDescent="0.25">
      <c r="C1" s="85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s="2" customFormat="1" ht="60" x14ac:dyDescent="0.25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4</v>
      </c>
      <c r="I2" s="7" t="s">
        <v>8</v>
      </c>
      <c r="J2" s="8" t="s">
        <v>9</v>
      </c>
      <c r="K2" s="8" t="s">
        <v>10</v>
      </c>
      <c r="L2" s="4" t="s">
        <v>11</v>
      </c>
      <c r="M2" s="9" t="s">
        <v>12</v>
      </c>
      <c r="N2" s="4" t="s">
        <v>13</v>
      </c>
      <c r="O2" s="10" t="s">
        <v>14</v>
      </c>
      <c r="P2" s="11" t="s">
        <v>15</v>
      </c>
      <c r="Q2" s="12" t="s">
        <v>16</v>
      </c>
      <c r="R2" s="13" t="s">
        <v>17</v>
      </c>
    </row>
    <row r="3" spans="1:18" ht="99.75" x14ac:dyDescent="0.25">
      <c r="A3" s="14">
        <v>1</v>
      </c>
      <c r="B3" s="15">
        <v>114</v>
      </c>
      <c r="C3" s="14">
        <v>1</v>
      </c>
      <c r="D3" s="16" t="s">
        <v>18</v>
      </c>
      <c r="E3" s="17" t="s">
        <v>19</v>
      </c>
      <c r="F3" s="18" t="s">
        <v>20</v>
      </c>
      <c r="G3" s="19">
        <v>1</v>
      </c>
      <c r="H3" s="18" t="s">
        <v>21</v>
      </c>
      <c r="I3" s="16" t="s">
        <v>22</v>
      </c>
      <c r="J3" s="18"/>
      <c r="K3" s="18">
        <v>1</v>
      </c>
      <c r="L3" s="20">
        <v>44600</v>
      </c>
      <c r="M3" s="21">
        <v>44628</v>
      </c>
      <c r="N3" s="21" t="s">
        <v>23</v>
      </c>
      <c r="O3" s="16" t="s">
        <v>24</v>
      </c>
      <c r="P3" s="22">
        <v>4695129589.1000004</v>
      </c>
      <c r="Q3" s="22"/>
      <c r="R3" s="22">
        <f>P3+Q3</f>
        <v>4695129589.1000004</v>
      </c>
    </row>
    <row r="4" spans="1:18" x14ac:dyDescent="0.25">
      <c r="A4" s="14"/>
      <c r="B4" s="86">
        <v>116</v>
      </c>
      <c r="C4" s="86">
        <f>C3+1</f>
        <v>2</v>
      </c>
      <c r="D4" s="88" t="s">
        <v>25</v>
      </c>
      <c r="E4" s="90" t="s">
        <v>19</v>
      </c>
      <c r="F4" s="18" t="s">
        <v>26</v>
      </c>
      <c r="G4" s="19">
        <v>2</v>
      </c>
      <c r="H4" s="81"/>
      <c r="I4" s="18" t="s">
        <v>27</v>
      </c>
      <c r="J4" s="18">
        <v>1</v>
      </c>
      <c r="K4" s="18"/>
      <c r="L4" s="92">
        <v>44627</v>
      </c>
      <c r="M4" s="75">
        <v>44629</v>
      </c>
      <c r="N4" s="75" t="s">
        <v>28</v>
      </c>
      <c r="O4" s="77" t="s">
        <v>19</v>
      </c>
      <c r="P4" s="79">
        <v>646664052.16999996</v>
      </c>
      <c r="Q4" s="81"/>
      <c r="R4" s="83">
        <f>P4</f>
        <v>646664052.16999996</v>
      </c>
    </row>
    <row r="5" spans="1:18" ht="72" customHeight="1" x14ac:dyDescent="0.25">
      <c r="A5" s="14"/>
      <c r="B5" s="87"/>
      <c r="C5" s="87"/>
      <c r="D5" s="89"/>
      <c r="E5" s="91"/>
      <c r="F5" s="18"/>
      <c r="G5" s="19"/>
      <c r="H5" s="82"/>
      <c r="I5" s="18"/>
      <c r="J5" s="18"/>
      <c r="K5" s="18"/>
      <c r="L5" s="93"/>
      <c r="M5" s="76"/>
      <c r="N5" s="76"/>
      <c r="O5" s="78"/>
      <c r="P5" s="80"/>
      <c r="Q5" s="82"/>
      <c r="R5" s="84"/>
    </row>
    <row r="6" spans="1:18" ht="99.75" x14ac:dyDescent="0.25">
      <c r="A6" s="14"/>
      <c r="B6" s="15">
        <v>115</v>
      </c>
      <c r="C6" s="14">
        <v>3</v>
      </c>
      <c r="D6" s="16" t="s">
        <v>29</v>
      </c>
      <c r="E6" s="17" t="s">
        <v>30</v>
      </c>
      <c r="F6" s="16" t="s">
        <v>31</v>
      </c>
      <c r="G6" s="23">
        <v>2</v>
      </c>
      <c r="H6" s="16" t="s">
        <v>32</v>
      </c>
      <c r="I6" s="18" t="s">
        <v>33</v>
      </c>
      <c r="J6" s="18">
        <v>1</v>
      </c>
      <c r="K6" s="18"/>
      <c r="L6" s="20">
        <v>44613</v>
      </c>
      <c r="M6" s="21">
        <v>44643</v>
      </c>
      <c r="N6" s="21" t="s">
        <v>34</v>
      </c>
      <c r="O6" s="18" t="s">
        <v>19</v>
      </c>
      <c r="P6" s="24">
        <v>350400000</v>
      </c>
      <c r="Q6" s="25"/>
      <c r="R6" s="26">
        <f>P6</f>
        <v>350400000</v>
      </c>
    </row>
    <row r="7" spans="1:18" ht="71.25" x14ac:dyDescent="0.25">
      <c r="B7" s="15">
        <v>117</v>
      </c>
      <c r="C7" s="14">
        <v>4</v>
      </c>
      <c r="D7" s="16" t="s">
        <v>35</v>
      </c>
      <c r="E7" s="17" t="s">
        <v>36</v>
      </c>
      <c r="F7" s="18" t="s">
        <v>37</v>
      </c>
      <c r="G7" s="19">
        <v>3</v>
      </c>
      <c r="H7" s="18" t="s">
        <v>38</v>
      </c>
      <c r="I7" s="18"/>
      <c r="J7" s="18">
        <v>1</v>
      </c>
      <c r="K7" s="18"/>
      <c r="L7" s="20">
        <v>44635</v>
      </c>
      <c r="M7" s="20">
        <v>44644</v>
      </c>
      <c r="N7" s="20" t="s">
        <v>39</v>
      </c>
      <c r="O7" s="18" t="s">
        <v>36</v>
      </c>
      <c r="P7" s="22">
        <v>197598062.62</v>
      </c>
      <c r="Q7" s="25"/>
      <c r="R7" s="22">
        <v>197598062.62</v>
      </c>
    </row>
    <row r="8" spans="1:18" ht="57" x14ac:dyDescent="0.25">
      <c r="B8" s="15">
        <v>118</v>
      </c>
      <c r="C8" s="14">
        <v>5</v>
      </c>
      <c r="D8" s="16" t="s">
        <v>40</v>
      </c>
      <c r="E8" s="17" t="s">
        <v>30</v>
      </c>
      <c r="F8" s="18" t="s">
        <v>41</v>
      </c>
      <c r="G8" s="19">
        <v>1</v>
      </c>
      <c r="H8" s="18" t="s">
        <v>21</v>
      </c>
      <c r="I8" s="18"/>
      <c r="J8" s="18">
        <v>1</v>
      </c>
      <c r="K8" s="18"/>
      <c r="L8" s="20">
        <v>44635</v>
      </c>
      <c r="M8" s="20">
        <v>44685</v>
      </c>
      <c r="N8" s="19" t="s">
        <v>42</v>
      </c>
      <c r="O8" s="18" t="s">
        <v>19</v>
      </c>
      <c r="P8" s="24">
        <v>3779163751</v>
      </c>
      <c r="Q8" s="24"/>
      <c r="R8" s="24">
        <f t="shared" ref="R8:R13" si="0">P8</f>
        <v>3779163751</v>
      </c>
    </row>
    <row r="9" spans="1:18" ht="85.5" x14ac:dyDescent="0.25">
      <c r="B9" s="15">
        <v>122</v>
      </c>
      <c r="C9" s="14">
        <v>6</v>
      </c>
      <c r="D9" s="16" t="s">
        <v>43</v>
      </c>
      <c r="E9" s="17" t="s">
        <v>44</v>
      </c>
      <c r="F9" s="18" t="s">
        <v>45</v>
      </c>
      <c r="G9" s="19">
        <v>4</v>
      </c>
      <c r="H9" s="18" t="s">
        <v>46</v>
      </c>
      <c r="I9" s="18"/>
      <c r="J9" s="18">
        <v>1</v>
      </c>
      <c r="K9" s="18"/>
      <c r="L9" s="20" t="s">
        <v>47</v>
      </c>
      <c r="M9" s="20" t="s">
        <v>47</v>
      </c>
      <c r="N9" s="28" t="s">
        <v>48</v>
      </c>
      <c r="O9" s="18" t="s">
        <v>19</v>
      </c>
      <c r="P9" s="24">
        <v>6702473682</v>
      </c>
      <c r="Q9" s="24"/>
      <c r="R9" s="24">
        <f t="shared" si="0"/>
        <v>6702473682</v>
      </c>
    </row>
    <row r="10" spans="1:18" ht="57" x14ac:dyDescent="0.25">
      <c r="B10" s="15">
        <v>121</v>
      </c>
      <c r="C10" s="15">
        <v>7</v>
      </c>
      <c r="D10" s="30" t="s">
        <v>49</v>
      </c>
      <c r="E10" s="31" t="s">
        <v>30</v>
      </c>
      <c r="F10" s="32" t="s">
        <v>50</v>
      </c>
      <c r="G10" s="33">
        <v>3</v>
      </c>
      <c r="H10" s="32" t="s">
        <v>51</v>
      </c>
      <c r="I10" s="32"/>
      <c r="J10" s="32">
        <v>1</v>
      </c>
      <c r="K10" s="32"/>
      <c r="L10" s="34">
        <v>44687</v>
      </c>
      <c r="M10" s="35" t="s">
        <v>52</v>
      </c>
      <c r="N10" s="33" t="s">
        <v>53</v>
      </c>
      <c r="O10" s="32" t="s">
        <v>19</v>
      </c>
      <c r="P10" s="36">
        <v>577817625</v>
      </c>
      <c r="Q10" s="37"/>
      <c r="R10" s="36">
        <f t="shared" si="0"/>
        <v>577817625</v>
      </c>
    </row>
    <row r="11" spans="1:18" s="46" customFormat="1" ht="57" x14ac:dyDescent="0.25">
      <c r="A11" s="38"/>
      <c r="B11" s="39">
        <v>123</v>
      </c>
      <c r="C11" s="39">
        <f>C10+1</f>
        <v>8</v>
      </c>
      <c r="D11" s="40" t="s">
        <v>54</v>
      </c>
      <c r="E11" s="41" t="s">
        <v>30</v>
      </c>
      <c r="F11" s="40" t="s">
        <v>55</v>
      </c>
      <c r="G11" s="29">
        <v>3</v>
      </c>
      <c r="H11" s="40" t="s">
        <v>51</v>
      </c>
      <c r="I11" s="42"/>
      <c r="J11" s="42">
        <v>1</v>
      </c>
      <c r="K11" s="42"/>
      <c r="L11" s="43">
        <v>44699</v>
      </c>
      <c r="M11" s="44">
        <v>44719</v>
      </c>
      <c r="N11" s="28" t="s">
        <v>56</v>
      </c>
      <c r="O11" s="42" t="s">
        <v>19</v>
      </c>
      <c r="P11" s="45" t="s">
        <v>57</v>
      </c>
      <c r="Q11" s="45"/>
      <c r="R11" s="45" t="s">
        <v>57</v>
      </c>
    </row>
    <row r="12" spans="1:18" ht="57" x14ac:dyDescent="0.25">
      <c r="B12" s="47">
        <v>124</v>
      </c>
      <c r="C12" s="48">
        <f>C11+1</f>
        <v>9</v>
      </c>
      <c r="D12" s="49" t="s">
        <v>58</v>
      </c>
      <c r="E12" s="31" t="s">
        <v>59</v>
      </c>
      <c r="F12" s="32" t="s">
        <v>60</v>
      </c>
      <c r="G12" s="33">
        <v>4</v>
      </c>
      <c r="H12" s="32" t="s">
        <v>46</v>
      </c>
      <c r="I12" s="32"/>
      <c r="J12" s="32">
        <v>1</v>
      </c>
      <c r="K12" s="32"/>
      <c r="L12" s="50">
        <v>44706</v>
      </c>
      <c r="M12" s="50">
        <v>44726</v>
      </c>
      <c r="N12" s="51" t="s">
        <v>61</v>
      </c>
      <c r="O12" s="32" t="s">
        <v>59</v>
      </c>
      <c r="P12" s="37" t="s">
        <v>62</v>
      </c>
      <c r="Q12" s="37"/>
      <c r="R12" s="37" t="str">
        <f t="shared" si="0"/>
        <v>3.638.677.385,30</v>
      </c>
    </row>
    <row r="13" spans="1:18" ht="71.25" x14ac:dyDescent="0.25">
      <c r="A13" s="15"/>
      <c r="B13" s="15">
        <v>128</v>
      </c>
      <c r="C13" s="15"/>
      <c r="D13" s="16" t="s">
        <v>63</v>
      </c>
      <c r="E13" s="17" t="s">
        <v>64</v>
      </c>
      <c r="F13" s="18" t="s">
        <v>65</v>
      </c>
      <c r="G13" s="19">
        <v>1</v>
      </c>
      <c r="H13" s="18" t="s">
        <v>21</v>
      </c>
      <c r="I13" s="18"/>
      <c r="J13" s="18">
        <v>1</v>
      </c>
      <c r="K13" s="18"/>
      <c r="L13" s="20">
        <v>44748</v>
      </c>
      <c r="M13" s="20">
        <v>44749</v>
      </c>
      <c r="N13" s="52" t="s">
        <v>66</v>
      </c>
      <c r="O13" s="18" t="s">
        <v>64</v>
      </c>
      <c r="P13" s="53">
        <v>1503720689.02</v>
      </c>
      <c r="Q13" s="25"/>
      <c r="R13" s="53">
        <f t="shared" si="0"/>
        <v>1503720689.02</v>
      </c>
    </row>
    <row r="14" spans="1:18" s="46" customFormat="1" ht="75" x14ac:dyDescent="0.25">
      <c r="A14" s="54"/>
      <c r="B14" s="48">
        <v>127</v>
      </c>
      <c r="C14" s="48">
        <v>11</v>
      </c>
      <c r="D14" s="55" t="s">
        <v>67</v>
      </c>
      <c r="E14" s="56" t="s">
        <v>36</v>
      </c>
      <c r="F14" s="57" t="s">
        <v>68</v>
      </c>
      <c r="G14" s="58">
        <v>3</v>
      </c>
      <c r="H14" s="57" t="s">
        <v>38</v>
      </c>
      <c r="I14" s="57"/>
      <c r="J14" s="57">
        <v>1</v>
      </c>
      <c r="K14" s="57"/>
      <c r="L14" s="34">
        <v>44728</v>
      </c>
      <c r="M14" s="34">
        <v>44750</v>
      </c>
      <c r="N14" s="57" t="s">
        <v>69</v>
      </c>
      <c r="O14" s="57" t="s">
        <v>36</v>
      </c>
      <c r="P14" s="59" t="s">
        <v>70</v>
      </c>
      <c r="Q14" s="60"/>
      <c r="R14" s="61" t="str">
        <f>P14</f>
        <v>681.407.618.65</v>
      </c>
    </row>
    <row r="15" spans="1:18" ht="85.5" x14ac:dyDescent="0.25">
      <c r="A15" s="15"/>
      <c r="B15" s="39">
        <v>112</v>
      </c>
      <c r="C15" s="15">
        <v>12</v>
      </c>
      <c r="D15" s="62" t="s">
        <v>71</v>
      </c>
      <c r="E15" s="17" t="s">
        <v>30</v>
      </c>
      <c r="F15" s="29" t="s">
        <v>72</v>
      </c>
      <c r="G15" s="19">
        <v>3</v>
      </c>
      <c r="H15" s="18" t="s">
        <v>73</v>
      </c>
      <c r="I15" s="18"/>
      <c r="J15" s="18"/>
      <c r="K15" s="18">
        <v>1</v>
      </c>
      <c r="L15" s="20">
        <v>44713</v>
      </c>
      <c r="M15" s="20">
        <v>44767</v>
      </c>
      <c r="N15" s="23" t="s">
        <v>74</v>
      </c>
      <c r="O15" s="29" t="s">
        <v>75</v>
      </c>
      <c r="P15" s="25" t="s">
        <v>76</v>
      </c>
      <c r="Q15" s="25" t="s">
        <v>77</v>
      </c>
      <c r="R15" s="25" t="s">
        <v>78</v>
      </c>
    </row>
    <row r="16" spans="1:18" s="46" customFormat="1" ht="85.5" x14ac:dyDescent="0.25">
      <c r="A16" s="54"/>
      <c r="B16" s="39">
        <v>113</v>
      </c>
      <c r="C16" s="63">
        <v>13</v>
      </c>
      <c r="D16" s="41" t="s">
        <v>79</v>
      </c>
      <c r="E16" s="42" t="s">
        <v>30</v>
      </c>
      <c r="F16" s="29" t="s">
        <v>80</v>
      </c>
      <c r="G16" s="28">
        <v>3</v>
      </c>
      <c r="H16" s="42" t="s">
        <v>73</v>
      </c>
      <c r="I16" s="42"/>
      <c r="J16" s="42"/>
      <c r="K16" s="42">
        <v>1</v>
      </c>
      <c r="L16" s="44">
        <v>44889</v>
      </c>
      <c r="M16" s="44">
        <v>44774</v>
      </c>
      <c r="N16" s="40" t="s">
        <v>81</v>
      </c>
      <c r="O16" s="29" t="s">
        <v>82</v>
      </c>
      <c r="P16" s="64">
        <v>366440709.52999997</v>
      </c>
      <c r="Q16" s="45">
        <v>40711033.829999998</v>
      </c>
      <c r="R16" s="65">
        <f>SUM(P16:Q16)</f>
        <v>407151743.35999995</v>
      </c>
    </row>
    <row r="17" spans="1:18" ht="57" x14ac:dyDescent="0.25">
      <c r="B17" s="15">
        <v>130</v>
      </c>
      <c r="C17" s="15">
        <v>14</v>
      </c>
      <c r="D17" s="41" t="s">
        <v>83</v>
      </c>
      <c r="E17" s="42" t="s">
        <v>30</v>
      </c>
      <c r="F17" s="66" t="s">
        <v>41</v>
      </c>
      <c r="G17" s="19">
        <v>1</v>
      </c>
      <c r="H17" s="19" t="s">
        <v>21</v>
      </c>
      <c r="I17" s="17"/>
      <c r="J17" s="67">
        <v>1</v>
      </c>
      <c r="K17" s="53"/>
      <c r="L17" s="44">
        <v>44789</v>
      </c>
      <c r="M17" s="68">
        <v>44790</v>
      </c>
      <c r="N17" s="19" t="s">
        <v>84</v>
      </c>
      <c r="O17" s="18" t="s">
        <v>19</v>
      </c>
      <c r="P17" s="53">
        <v>3339833438.1100001</v>
      </c>
      <c r="Q17" s="18"/>
      <c r="R17" s="27">
        <f>P17</f>
        <v>3339833438.1100001</v>
      </c>
    </row>
    <row r="18" spans="1:18" ht="114" x14ac:dyDescent="0.25">
      <c r="B18" s="47">
        <v>126</v>
      </c>
      <c r="C18" s="47">
        <v>15</v>
      </c>
      <c r="D18" s="49" t="s">
        <v>85</v>
      </c>
      <c r="E18" s="31" t="s">
        <v>86</v>
      </c>
      <c r="F18" s="32" t="s">
        <v>87</v>
      </c>
      <c r="G18" s="33">
        <v>3</v>
      </c>
      <c r="H18" s="32" t="s">
        <v>73</v>
      </c>
      <c r="I18" s="32"/>
      <c r="J18" s="32"/>
      <c r="K18" s="32">
        <v>1</v>
      </c>
      <c r="L18" s="34"/>
      <c r="M18" s="50">
        <v>44795</v>
      </c>
      <c r="N18" s="33" t="s">
        <v>88</v>
      </c>
      <c r="O18" s="69" t="s">
        <v>89</v>
      </c>
      <c r="P18" s="70">
        <v>385784000</v>
      </c>
      <c r="Q18" s="70">
        <v>165336000</v>
      </c>
      <c r="R18" s="70" t="s">
        <v>90</v>
      </c>
    </row>
    <row r="19" spans="1:18" ht="71.25" x14ac:dyDescent="0.25">
      <c r="A19" s="15"/>
      <c r="B19" s="15">
        <v>119</v>
      </c>
      <c r="C19" s="15">
        <v>16</v>
      </c>
      <c r="D19" s="16" t="s">
        <v>91</v>
      </c>
      <c r="E19" s="17" t="s">
        <v>30</v>
      </c>
      <c r="F19" s="18" t="s">
        <v>92</v>
      </c>
      <c r="G19" s="19">
        <v>1</v>
      </c>
      <c r="H19" s="18" t="s">
        <v>21</v>
      </c>
      <c r="I19" s="18"/>
      <c r="J19" s="18">
        <v>1</v>
      </c>
      <c r="K19" s="18"/>
      <c r="L19" s="20">
        <v>44646</v>
      </c>
      <c r="M19" s="20">
        <v>44816</v>
      </c>
      <c r="N19" s="19" t="s">
        <v>93</v>
      </c>
      <c r="O19" s="18" t="s">
        <v>19</v>
      </c>
      <c r="P19" s="25" t="s">
        <v>94</v>
      </c>
      <c r="Q19" s="25"/>
      <c r="R19" s="25" t="str">
        <f>P19</f>
        <v>16.456.983.719,00</v>
      </c>
    </row>
    <row r="20" spans="1:18" x14ac:dyDescent="0.25">
      <c r="C20" s="71"/>
    </row>
    <row r="21" spans="1:18" x14ac:dyDescent="0.25">
      <c r="C21" s="71"/>
    </row>
  </sheetData>
  <mergeCells count="13">
    <mergeCell ref="C1:R1"/>
    <mergeCell ref="B4:B5"/>
    <mergeCell ref="C4:C5"/>
    <mergeCell ref="D4:D5"/>
    <mergeCell ref="E4:E5"/>
    <mergeCell ref="H4:H5"/>
    <mergeCell ref="L4:L5"/>
    <mergeCell ref="M4:M5"/>
    <mergeCell ref="N4:N5"/>
    <mergeCell ref="O4:O5"/>
    <mergeCell ref="P4:P5"/>
    <mergeCell ref="Q4:Q5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VIABILIZADOS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JANNETH VARON PRADO</dc:creator>
  <cp:lastModifiedBy>User</cp:lastModifiedBy>
  <dcterms:created xsi:type="dcterms:W3CDTF">2022-09-21T19:24:58Z</dcterms:created>
  <dcterms:modified xsi:type="dcterms:W3CDTF">2022-09-21T19:38:13Z</dcterms:modified>
</cp:coreProperties>
</file>